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30" yWindow="450" windowWidth="18090" windowHeight="11760"/>
  </bookViews>
  <sheets>
    <sheet name="Протокол итогов ЗЦП" sheetId="1" r:id="rId1"/>
  </sheets>
  <definedNames>
    <definedName name="_xlnm._FilterDatabase" localSheetId="0" hidden="1">'Протокол итогов ЗЦП'!$A$12:$V$38</definedName>
  </definedNames>
  <calcPr calcId="124519"/>
</workbook>
</file>

<file path=xl/calcChain.xml><?xml version="1.0" encoding="utf-8"?>
<calcChain xmlns="http://schemas.openxmlformats.org/spreadsheetml/2006/main">
  <c r="L39" i="1"/>
  <c r="I39"/>
  <c r="K39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I17" l="1"/>
  <c r="I16"/>
  <c r="K17" l="1"/>
  <c r="K16"/>
  <c r="G17" l="1"/>
  <c r="G16"/>
  <c r="G39" l="1"/>
  <c r="M39" l="1"/>
</calcChain>
</file>

<file path=xl/sharedStrings.xml><?xml version="1.0" encoding="utf-8"?>
<sst xmlns="http://schemas.openxmlformats.org/spreadsheetml/2006/main" count="134" uniqueCount="64">
  <si>
    <r>
      <t xml:space="preserve">Наименование закупки: </t>
    </r>
    <r>
      <rPr>
        <b/>
        <sz val="10"/>
        <color theme="1"/>
        <rFont val="Times New Roman"/>
        <family val="1"/>
        <charset val="204"/>
      </rPr>
      <t>Закуп  лекарственных средств, профилактических (иммунобиологических, диагностических,дезинфицирующих) препаратов, изделий медицинского назначения</t>
    </r>
  </si>
  <si>
    <t xml:space="preserve">    2017 год</t>
  </si>
  <si>
    <t>В соответствии с Главой 9 Постановления Правительства РК №1729 от 30.10.2009г. «Об утверждении Правил организации и проведения закупа лекарственных средств, изделия медицинского назначения и медицинской техники по оказаниюгарантированного объема бесплатной медицинской помощи» провели закупки, способом запроса ценовых предложений.</t>
  </si>
  <si>
    <t>№</t>
  </si>
  <si>
    <t>Наименование</t>
  </si>
  <si>
    <t>Техническая спецификация</t>
  </si>
  <si>
    <t>Ед.изм</t>
  </si>
  <si>
    <t>Потенциальные поставщики представившие ценовые предложения.</t>
  </si>
  <si>
    <t>Итоги  (победитель)</t>
  </si>
  <si>
    <t>Количество</t>
  </si>
  <si>
    <t>Цена за единицу</t>
  </si>
  <si>
    <t>Сумма</t>
  </si>
  <si>
    <t>шт</t>
  </si>
  <si>
    <t>Председатель:</t>
  </si>
  <si>
    <t>Члены комиссии:</t>
  </si>
  <si>
    <t>главный бухгалтер</t>
  </si>
  <si>
    <t>______________________________________Муканова А.К.</t>
  </si>
  <si>
    <t xml:space="preserve">провизор:         </t>
  </si>
  <si>
    <t>______________________________________Жайжанова К.М.</t>
  </si>
  <si>
    <t>юрист</t>
  </si>
  <si>
    <t>Секретарь:</t>
  </si>
  <si>
    <t>бухгалтер по ГЗ</t>
  </si>
  <si>
    <t xml:space="preserve">                                                                         об итогах  закупок  лекарственных средств, профилактических (иммунобиологических, диагностических,дезинфицирующих) препаратов, изделий медицинского назначения   способом «Запроса ценовых предложений», согласно Постановления Правительства Республики Казахстан от 30 октября 2009 года № 1729 </t>
  </si>
  <si>
    <t>и.о. заместителя главного врача по ЛР</t>
  </si>
  <si>
    <t>главная медсестра</t>
  </si>
  <si>
    <t>______________________________________Сулейменов С.С.</t>
  </si>
  <si>
    <t>______________________________________Тегисбаева М.О.</t>
  </si>
  <si>
    <t>______________________________________Анарбаева Ш.А.</t>
  </si>
  <si>
    <t>_____________________________________Бекетов Д.М.</t>
  </si>
  <si>
    <r>
      <t xml:space="preserve">Наименование заказчика (организатор) закупок – </t>
    </r>
    <r>
      <rPr>
        <b/>
        <sz val="10"/>
        <color theme="1"/>
        <rFont val="Times New Roman"/>
        <family val="1"/>
        <charset val="204"/>
      </rPr>
      <t>ГКП на ПХВ "ЦПМСП "Кулагер" УЗ города Алматы.</t>
    </r>
  </si>
  <si>
    <r>
      <t xml:space="preserve">Адрес заказчика (организатора) закупок: </t>
    </r>
    <r>
      <rPr>
        <b/>
        <sz val="10"/>
        <color theme="1"/>
        <rFont val="Times New Roman"/>
        <family val="1"/>
        <charset val="204"/>
      </rPr>
      <t>город Алматы, мкр.Кулагер, 34А</t>
    </r>
  </si>
  <si>
    <t>№ закупки:5</t>
  </si>
  <si>
    <t>Протокол №5</t>
  </si>
  <si>
    <t>ГКП на ПХВ "ЦПМСП "Кулагер"</t>
  </si>
  <si>
    <r>
      <t>Дата начала приема заявок :</t>
    </r>
    <r>
      <rPr>
        <b/>
        <sz val="10"/>
        <color theme="1"/>
        <rFont val="Times New Roman"/>
        <family val="1"/>
        <charset val="204"/>
      </rPr>
      <t xml:space="preserve"> 02</t>
    </r>
    <r>
      <rPr>
        <b/>
        <sz val="10"/>
        <rFont val="Times New Roman"/>
        <family val="1"/>
        <charset val="204"/>
      </rPr>
      <t xml:space="preserve">.07.2018 г. с 09:00 ч       </t>
    </r>
    <r>
      <rPr>
        <b/>
        <sz val="10"/>
        <color rgb="FFFF0000"/>
        <rFont val="Times New Roman"/>
        <family val="1"/>
        <charset val="204"/>
      </rPr>
      <t xml:space="preserve"> </t>
    </r>
  </si>
  <si>
    <r>
      <t>Дата окончания приема заявок:</t>
    </r>
    <r>
      <rPr>
        <b/>
        <sz val="10"/>
        <rFont val="Times New Roman"/>
        <family val="1"/>
        <charset val="204"/>
      </rPr>
      <t xml:space="preserve"> 12.07.2018 г. до 11:00 ч</t>
    </r>
  </si>
  <si>
    <r>
      <t xml:space="preserve">Дата  протокола: </t>
    </r>
    <r>
      <rPr>
        <b/>
        <sz val="10"/>
        <rFont val="Times New Roman"/>
        <family val="1"/>
        <charset val="204"/>
      </rPr>
      <t>12. 07. 2018 г, время: 15.30</t>
    </r>
  </si>
  <si>
    <t>гигрометр с поверкой ВИТ-2</t>
  </si>
  <si>
    <t xml:space="preserve">термометр электронный поверенный </t>
  </si>
  <si>
    <t xml:space="preserve">тонометр поверенный </t>
  </si>
  <si>
    <t>жгут венозный медицинский на застежке</t>
  </si>
  <si>
    <t>лоток почкообразный 28см  н/р сталь</t>
  </si>
  <si>
    <t>воронка ушная никелированная №1</t>
  </si>
  <si>
    <t>воронка ушная никелированная №2</t>
  </si>
  <si>
    <t>воронка ушная никелированная №3</t>
  </si>
  <si>
    <t>воронка ушная никелированная №4</t>
  </si>
  <si>
    <t>пинцеты ушные общего назначения</t>
  </si>
  <si>
    <t>зеркало носовое с длиной губок 50мм</t>
  </si>
  <si>
    <t>крючок для удаления инородных тел из уха</t>
  </si>
  <si>
    <t>зеркало носовое с длиной губок 30мм</t>
  </si>
  <si>
    <t xml:space="preserve">УЗИ бумага </t>
  </si>
  <si>
    <t>Стетоскоп акушерский деревянный</t>
  </si>
  <si>
    <t xml:space="preserve">Фетальный мини допплер </t>
  </si>
  <si>
    <t>термоконтейнер для трансп.вакцин 20,0</t>
  </si>
  <si>
    <t>Тонометр внутриглазного давления</t>
  </si>
  <si>
    <t>весы электронные детские "САША"</t>
  </si>
  <si>
    <t>термометр для холодильников с поверкой</t>
  </si>
  <si>
    <t>цоликлон анти-Д супер 5*10мл</t>
  </si>
  <si>
    <t>sony -UPP-75 termalprinting paper 8x10  3100</t>
  </si>
  <si>
    <t xml:space="preserve">sony-UPP-736 BL BLUI termal Film8x10 №100 </t>
  </si>
  <si>
    <t>упак</t>
  </si>
  <si>
    <t>фл</t>
  </si>
  <si>
    <t>ТОО "AR MEDICAL"</t>
  </si>
  <si>
    <t>ТОО "KAZMEDTRADE"</t>
  </si>
</sst>
</file>

<file path=xl/styles.xml><?xml version="1.0" encoding="utf-8"?>
<styleSheet xmlns="http://schemas.openxmlformats.org/spreadsheetml/2006/main">
  <numFmts count="2">
    <numFmt numFmtId="164" formatCode="_-* #,##0.00\ _₸_-;\-* #,##0.00\ _₸_-;_-* &quot;-&quot;??\ _₸_-;_-@_-"/>
    <numFmt numFmtId="165" formatCode="0_);\(0\)"/>
  </numFmts>
  <fonts count="23">
    <font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5" fillId="0" borderId="0"/>
    <xf numFmtId="0" fontId="20" fillId="0" borderId="0"/>
    <xf numFmtId="0" fontId="15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2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/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/>
    <xf numFmtId="0" fontId="9" fillId="0" borderId="0" xfId="0" applyFont="1" applyFill="1" applyAlignment="1">
      <alignment horizontal="center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13" fillId="0" borderId="0" xfId="0" applyFont="1" applyFill="1"/>
    <xf numFmtId="0" fontId="4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4" fillId="0" borderId="0" xfId="0" applyFont="1" applyFill="1"/>
    <xf numFmtId="0" fontId="16" fillId="0" borderId="0" xfId="1" applyFont="1" applyFill="1" applyBorder="1"/>
    <xf numFmtId="3" fontId="16" fillId="0" borderId="0" xfId="1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right" wrapText="1"/>
    </xf>
    <xf numFmtId="0" fontId="17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/>
    <xf numFmtId="0" fontId="13" fillId="0" borderId="0" xfId="0" applyFont="1" applyFill="1" applyAlignment="1"/>
    <xf numFmtId="0" fontId="13" fillId="0" borderId="0" xfId="0" applyFont="1" applyFill="1" applyAlignment="1">
      <alignment horizontal="center"/>
    </xf>
    <xf numFmtId="0" fontId="18" fillId="0" borderId="0" xfId="0" applyFont="1" applyFill="1"/>
    <xf numFmtId="0" fontId="10" fillId="0" borderId="0" xfId="0" applyFont="1" applyFill="1"/>
    <xf numFmtId="0" fontId="1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18" fillId="0" borderId="0" xfId="0" applyFont="1"/>
    <xf numFmtId="0" fontId="13" fillId="0" borderId="0" xfId="0" applyFont="1" applyAlignment="1"/>
    <xf numFmtId="0" fontId="13" fillId="0" borderId="0" xfId="0" applyFont="1" applyBorder="1"/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9" fillId="0" borderId="0" xfId="0" applyFont="1" applyBorder="1" applyAlignment="1"/>
    <xf numFmtId="0" fontId="13" fillId="0" borderId="0" xfId="0" applyFont="1" applyBorder="1" applyAlignment="1"/>
    <xf numFmtId="0" fontId="10" fillId="0" borderId="0" xfId="0" applyFont="1" applyBorder="1" applyAlignment="1"/>
    <xf numFmtId="0" fontId="9" fillId="0" borderId="0" xfId="0" applyFont="1" applyFill="1" applyAlignment="1"/>
    <xf numFmtId="0" fontId="19" fillId="0" borderId="0" xfId="0" applyFont="1" applyFill="1" applyAlignment="1"/>
    <xf numFmtId="0" fontId="1" fillId="0" borderId="0" xfId="0" applyFont="1" applyFill="1" applyAlignment="1"/>
    <xf numFmtId="0" fontId="11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19" fillId="0" borderId="0" xfId="0" applyFont="1" applyFill="1" applyBorder="1" applyAlignment="1"/>
    <xf numFmtId="0" fontId="4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center" wrapText="1"/>
    </xf>
    <xf numFmtId="164" fontId="16" fillId="0" borderId="1" xfId="6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wrapText="1"/>
    </xf>
    <xf numFmtId="3" fontId="16" fillId="0" borderId="1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right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Финансовый" xfId="6" builtinId="3"/>
    <cellStyle name="Финансовый 2" xfId="4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X54"/>
  <sheetViews>
    <sheetView tabSelected="1" zoomScale="85" zoomScaleNormal="85" zoomScaleSheetLayoutView="40" workbookViewId="0">
      <selection activeCell="C29" sqref="C29"/>
    </sheetView>
  </sheetViews>
  <sheetFormatPr defaultRowHeight="14.25"/>
  <cols>
    <col min="1" max="1" width="5.85546875" style="3" customWidth="1"/>
    <col min="2" max="2" width="33.140625" style="3" customWidth="1"/>
    <col min="3" max="3" width="47.85546875" style="3" customWidth="1"/>
    <col min="4" max="4" width="8.42578125" style="22" customWidth="1"/>
    <col min="5" max="5" width="10.5703125" style="3" customWidth="1"/>
    <col min="6" max="6" width="11.140625" style="3" customWidth="1"/>
    <col min="7" max="9" width="13.42578125" style="3" customWidth="1"/>
    <col min="10" max="11" width="12.28515625" style="3" bestFit="1" customWidth="1"/>
    <col min="12" max="12" width="24.85546875" style="12" bestFit="1" customWidth="1"/>
    <col min="13" max="13" width="31" style="13" hidden="1" customWidth="1"/>
    <col min="14" max="14" width="18.5703125" style="13" hidden="1" customWidth="1"/>
    <col min="15" max="15" width="9.7109375" style="13" hidden="1" customWidth="1"/>
    <col min="16" max="16" width="25.5703125" style="13" customWidth="1"/>
    <col min="17" max="17" width="14.140625" style="13" customWidth="1"/>
    <col min="18" max="18" width="14.140625" style="14" customWidth="1"/>
    <col min="19" max="20" width="14.140625" style="13" customWidth="1"/>
    <col min="21" max="21" width="16.5703125" style="13" customWidth="1"/>
    <col min="22" max="22" width="14.42578125" style="3" customWidth="1"/>
    <col min="23" max="23" width="14.7109375" style="3" customWidth="1"/>
    <col min="24" max="24" width="15.42578125" style="3" customWidth="1"/>
    <col min="25" max="16384" width="9.140625" style="3"/>
  </cols>
  <sheetData>
    <row r="2" spans="1:24" ht="15">
      <c r="A2" s="67" t="s">
        <v>32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59"/>
      <c r="M2" s="59"/>
      <c r="N2" s="59"/>
      <c r="O2" s="59"/>
      <c r="P2" s="59"/>
      <c r="Q2" s="59"/>
      <c r="R2" s="1"/>
      <c r="S2" s="2"/>
      <c r="T2" s="2"/>
      <c r="U2" s="2"/>
      <c r="V2" s="2"/>
      <c r="W2" s="2"/>
      <c r="X2" s="2"/>
    </row>
    <row r="3" spans="1:24" ht="45" customHeight="1">
      <c r="A3" s="68" t="s">
        <v>22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4"/>
      <c r="M3" s="4"/>
      <c r="N3" s="4"/>
      <c r="O3" s="4"/>
      <c r="P3" s="4"/>
      <c r="Q3" s="4"/>
      <c r="R3" s="5"/>
      <c r="S3" s="4"/>
      <c r="T3" s="4"/>
      <c r="U3" s="4"/>
      <c r="V3" s="4"/>
      <c r="W3" s="4"/>
      <c r="X3" s="4"/>
    </row>
    <row r="4" spans="1:24" s="10" customFormat="1" ht="18" customHeight="1">
      <c r="A4" s="69" t="s">
        <v>36</v>
      </c>
      <c r="B4" s="69"/>
      <c r="C4" s="69"/>
      <c r="D4" s="69"/>
      <c r="E4" s="61"/>
      <c r="F4" s="61"/>
      <c r="G4" s="61"/>
      <c r="H4" s="61"/>
      <c r="I4" s="61"/>
      <c r="J4" s="61"/>
      <c r="K4" s="61"/>
      <c r="L4" s="6"/>
      <c r="M4" s="7"/>
      <c r="N4" s="7"/>
      <c r="O4" s="7"/>
      <c r="P4" s="8"/>
      <c r="Q4" s="8"/>
      <c r="R4" s="9"/>
    </row>
    <row r="5" spans="1:24" ht="15" customHeight="1">
      <c r="A5" s="66" t="s">
        <v>31</v>
      </c>
      <c r="B5" s="66"/>
      <c r="C5" s="66"/>
      <c r="D5" s="11"/>
    </row>
    <row r="6" spans="1:24" ht="15" customHeight="1">
      <c r="A6" s="70" t="s">
        <v>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4" ht="15" customHeight="1">
      <c r="A7" s="66" t="s">
        <v>34</v>
      </c>
      <c r="B7" s="66"/>
      <c r="C7" s="66"/>
      <c r="D7" s="66"/>
      <c r="E7" s="63"/>
      <c r="F7" s="63"/>
      <c r="G7" s="63"/>
      <c r="H7" s="63"/>
      <c r="I7" s="63"/>
      <c r="J7" s="63"/>
      <c r="K7" s="63"/>
      <c r="L7" s="15"/>
      <c r="M7" s="17"/>
      <c r="N7" s="17"/>
      <c r="O7" s="17"/>
      <c r="P7" s="17"/>
      <c r="Q7" s="17"/>
      <c r="R7" s="18"/>
      <c r="S7" s="17"/>
      <c r="T7" s="17"/>
      <c r="U7" s="17"/>
      <c r="V7" s="15"/>
      <c r="W7" s="15"/>
    </row>
    <row r="8" spans="1:24" ht="15" customHeight="1">
      <c r="A8" s="66" t="s">
        <v>35</v>
      </c>
      <c r="B8" s="66"/>
      <c r="C8" s="66"/>
      <c r="D8" s="66"/>
    </row>
    <row r="9" spans="1:24" ht="15" customHeight="1">
      <c r="A9" s="66" t="s">
        <v>29</v>
      </c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1:24" ht="15" customHeight="1">
      <c r="A10" s="71" t="s">
        <v>30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19"/>
      <c r="Q10" s="19"/>
      <c r="R10" s="20"/>
      <c r="S10" s="19"/>
      <c r="T10" s="19"/>
      <c r="V10" s="72" t="s">
        <v>1</v>
      </c>
      <c r="W10" s="72"/>
      <c r="X10" s="72"/>
    </row>
    <row r="11" spans="1:24" ht="15">
      <c r="A11" s="21"/>
      <c r="B11" s="21"/>
    </row>
    <row r="12" spans="1:24" ht="34.5" customHeight="1">
      <c r="A12" s="80" t="s">
        <v>2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23"/>
      <c r="N12" s="23"/>
      <c r="O12" s="23"/>
      <c r="P12" s="23"/>
      <c r="Q12" s="23"/>
      <c r="R12" s="24"/>
      <c r="S12" s="25"/>
      <c r="T12" s="25"/>
      <c r="U12" s="25"/>
      <c r="V12" s="25"/>
      <c r="W12" s="25"/>
      <c r="X12" s="25"/>
    </row>
    <row r="13" spans="1:24" s="22" customFormat="1" ht="15" customHeight="1">
      <c r="A13" s="81" t="s">
        <v>3</v>
      </c>
      <c r="B13" s="81" t="s">
        <v>4</v>
      </c>
      <c r="C13" s="81" t="s">
        <v>5</v>
      </c>
      <c r="D13" s="82" t="s">
        <v>6</v>
      </c>
      <c r="E13" s="82" t="s">
        <v>33</v>
      </c>
      <c r="F13" s="82"/>
      <c r="G13" s="82"/>
      <c r="H13" s="82" t="s">
        <v>7</v>
      </c>
      <c r="I13" s="82"/>
      <c r="J13" s="82"/>
      <c r="K13" s="82"/>
      <c r="L13" s="81" t="s">
        <v>8</v>
      </c>
      <c r="M13" s="26"/>
      <c r="N13" s="27"/>
      <c r="O13" s="27"/>
      <c r="P13" s="28"/>
      <c r="Q13" s="29"/>
      <c r="R13" s="28"/>
      <c r="S13" s="28"/>
      <c r="T13" s="30"/>
      <c r="U13" s="26"/>
      <c r="V13" s="27"/>
    </row>
    <row r="14" spans="1:24" s="22" customFormat="1" ht="13.5" customHeight="1">
      <c r="A14" s="81"/>
      <c r="B14" s="81"/>
      <c r="C14" s="81"/>
      <c r="D14" s="82"/>
      <c r="E14" s="83" t="s">
        <v>9</v>
      </c>
      <c r="F14" s="84" t="s">
        <v>10</v>
      </c>
      <c r="G14" s="84" t="s">
        <v>11</v>
      </c>
      <c r="H14" s="81" t="s">
        <v>62</v>
      </c>
      <c r="I14" s="81"/>
      <c r="J14" s="81" t="s">
        <v>63</v>
      </c>
      <c r="K14" s="81"/>
      <c r="L14" s="81"/>
      <c r="M14" s="31"/>
      <c r="N14" s="30"/>
      <c r="O14" s="28"/>
      <c r="P14" s="32"/>
      <c r="Q14" s="30"/>
      <c r="R14" s="27"/>
      <c r="S14" s="27"/>
    </row>
    <row r="15" spans="1:24" s="22" customFormat="1" ht="21" customHeight="1">
      <c r="A15" s="81"/>
      <c r="B15" s="81"/>
      <c r="C15" s="81"/>
      <c r="D15" s="82"/>
      <c r="E15" s="83"/>
      <c r="F15" s="84"/>
      <c r="G15" s="84"/>
      <c r="H15" s="85" t="s">
        <v>10</v>
      </c>
      <c r="I15" s="85" t="s">
        <v>11</v>
      </c>
      <c r="J15" s="85" t="s">
        <v>10</v>
      </c>
      <c r="K15" s="85" t="s">
        <v>11</v>
      </c>
      <c r="L15" s="81"/>
      <c r="M15" s="31"/>
      <c r="N15" s="30"/>
      <c r="O15" s="28"/>
      <c r="P15" s="32"/>
      <c r="Q15" s="30"/>
      <c r="R15" s="27"/>
      <c r="S15" s="27"/>
    </row>
    <row r="16" spans="1:24" s="22" customFormat="1" ht="13.5" customHeight="1">
      <c r="A16" s="76">
        <v>1</v>
      </c>
      <c r="B16" s="77" t="s">
        <v>37</v>
      </c>
      <c r="C16" s="77" t="s">
        <v>37</v>
      </c>
      <c r="D16" s="77" t="s">
        <v>12</v>
      </c>
      <c r="E16" s="77">
        <v>5</v>
      </c>
      <c r="F16" s="77">
        <v>4650</v>
      </c>
      <c r="G16" s="78">
        <f>E16*F16</f>
        <v>23250</v>
      </c>
      <c r="H16" s="78">
        <v>4650</v>
      </c>
      <c r="I16" s="78">
        <f>H16*E16</f>
        <v>23250</v>
      </c>
      <c r="J16" s="78">
        <v>4600</v>
      </c>
      <c r="K16" s="78">
        <f>J16*E16</f>
        <v>23000</v>
      </c>
      <c r="L16" s="79" t="s">
        <v>63</v>
      </c>
      <c r="M16" s="31"/>
      <c r="N16" s="30"/>
      <c r="O16" s="28"/>
      <c r="P16" s="32"/>
      <c r="Q16" s="30"/>
      <c r="R16" s="27"/>
      <c r="S16" s="27"/>
    </row>
    <row r="17" spans="1:19" s="22" customFormat="1" ht="13.5" customHeight="1">
      <c r="A17" s="76">
        <v>2</v>
      </c>
      <c r="B17" s="77" t="s">
        <v>38</v>
      </c>
      <c r="C17" s="77" t="s">
        <v>38</v>
      </c>
      <c r="D17" s="77" t="s">
        <v>12</v>
      </c>
      <c r="E17" s="77">
        <v>10</v>
      </c>
      <c r="F17" s="77">
        <v>3500</v>
      </c>
      <c r="G17" s="78">
        <f t="shared" ref="G17" si="0">E17*F17</f>
        <v>35000</v>
      </c>
      <c r="H17" s="78">
        <v>3500</v>
      </c>
      <c r="I17" s="78">
        <f t="shared" ref="I17" si="1">H17*E17</f>
        <v>35000</v>
      </c>
      <c r="J17" s="78">
        <v>3300</v>
      </c>
      <c r="K17" s="78">
        <f t="shared" ref="K17" si="2">J17*E17</f>
        <v>33000</v>
      </c>
      <c r="L17" s="79" t="s">
        <v>63</v>
      </c>
      <c r="M17" s="31"/>
      <c r="N17" s="30"/>
      <c r="O17" s="28"/>
      <c r="P17" s="32"/>
      <c r="Q17" s="30"/>
      <c r="R17" s="27"/>
      <c r="S17" s="27"/>
    </row>
    <row r="18" spans="1:19" s="22" customFormat="1" ht="13.5" customHeight="1">
      <c r="A18" s="76">
        <v>3</v>
      </c>
      <c r="B18" s="77" t="s">
        <v>39</v>
      </c>
      <c r="C18" s="77" t="s">
        <v>39</v>
      </c>
      <c r="D18" s="77" t="s">
        <v>12</v>
      </c>
      <c r="E18" s="77">
        <v>5</v>
      </c>
      <c r="F18" s="77">
        <v>9500</v>
      </c>
      <c r="G18" s="78">
        <f t="shared" ref="G18:G38" si="3">E18*F18</f>
        <v>47500</v>
      </c>
      <c r="H18" s="78">
        <v>9450</v>
      </c>
      <c r="I18" s="78">
        <f t="shared" ref="I18:I38" si="4">H18*E18</f>
        <v>47250</v>
      </c>
      <c r="J18" s="78">
        <v>9400</v>
      </c>
      <c r="K18" s="78">
        <f t="shared" ref="K18:K38" si="5">J18*E18</f>
        <v>47000</v>
      </c>
      <c r="L18" s="79" t="s">
        <v>63</v>
      </c>
      <c r="M18" s="31"/>
      <c r="N18" s="30"/>
      <c r="O18" s="28"/>
      <c r="P18" s="32"/>
      <c r="Q18" s="30"/>
      <c r="R18" s="27"/>
      <c r="S18" s="27"/>
    </row>
    <row r="19" spans="1:19" s="22" customFormat="1" ht="13.5" customHeight="1">
      <c r="A19" s="76">
        <v>4</v>
      </c>
      <c r="B19" s="77" t="s">
        <v>40</v>
      </c>
      <c r="C19" s="77" t="s">
        <v>40</v>
      </c>
      <c r="D19" s="77" t="s">
        <v>12</v>
      </c>
      <c r="E19" s="77">
        <v>10</v>
      </c>
      <c r="F19" s="77">
        <v>770</v>
      </c>
      <c r="G19" s="78">
        <f t="shared" si="3"/>
        <v>7700</v>
      </c>
      <c r="H19" s="78">
        <v>700</v>
      </c>
      <c r="I19" s="78">
        <f t="shared" si="4"/>
        <v>7000</v>
      </c>
      <c r="J19" s="78">
        <v>600</v>
      </c>
      <c r="K19" s="78">
        <f t="shared" si="5"/>
        <v>6000</v>
      </c>
      <c r="L19" s="79" t="s">
        <v>63</v>
      </c>
      <c r="M19" s="31"/>
      <c r="N19" s="30"/>
      <c r="O19" s="28"/>
      <c r="P19" s="32"/>
      <c r="Q19" s="30"/>
      <c r="R19" s="27"/>
      <c r="S19" s="27"/>
    </row>
    <row r="20" spans="1:19" s="22" customFormat="1" ht="13.5" customHeight="1">
      <c r="A20" s="76">
        <v>5</v>
      </c>
      <c r="B20" s="77" t="s">
        <v>41</v>
      </c>
      <c r="C20" s="77" t="s">
        <v>41</v>
      </c>
      <c r="D20" s="77" t="s">
        <v>12</v>
      </c>
      <c r="E20" s="77">
        <v>6</v>
      </c>
      <c r="F20" s="77">
        <v>3500</v>
      </c>
      <c r="G20" s="78">
        <f t="shared" si="3"/>
        <v>21000</v>
      </c>
      <c r="H20" s="78">
        <v>3300</v>
      </c>
      <c r="I20" s="78">
        <f t="shared" si="4"/>
        <v>19800</v>
      </c>
      <c r="J20" s="78">
        <v>3250</v>
      </c>
      <c r="K20" s="78">
        <f t="shared" si="5"/>
        <v>19500</v>
      </c>
      <c r="L20" s="79" t="s">
        <v>63</v>
      </c>
      <c r="M20" s="31"/>
      <c r="N20" s="30"/>
      <c r="O20" s="28"/>
      <c r="P20" s="32"/>
      <c r="Q20" s="30"/>
      <c r="R20" s="27"/>
      <c r="S20" s="27"/>
    </row>
    <row r="21" spans="1:19" s="22" customFormat="1" ht="13.5" customHeight="1">
      <c r="A21" s="76">
        <v>6</v>
      </c>
      <c r="B21" s="77" t="s">
        <v>42</v>
      </c>
      <c r="C21" s="77" t="s">
        <v>42</v>
      </c>
      <c r="D21" s="77" t="s">
        <v>12</v>
      </c>
      <c r="E21" s="77">
        <v>2</v>
      </c>
      <c r="F21" s="77">
        <v>3400</v>
      </c>
      <c r="G21" s="78">
        <f t="shared" si="3"/>
        <v>6800</v>
      </c>
      <c r="H21" s="78">
        <v>3450</v>
      </c>
      <c r="I21" s="78">
        <f t="shared" si="4"/>
        <v>6900</v>
      </c>
      <c r="J21" s="78">
        <v>3300</v>
      </c>
      <c r="K21" s="78">
        <f t="shared" si="5"/>
        <v>6600</v>
      </c>
      <c r="L21" s="79" t="s">
        <v>63</v>
      </c>
      <c r="M21" s="31"/>
      <c r="N21" s="30"/>
      <c r="O21" s="28"/>
      <c r="P21" s="32"/>
      <c r="Q21" s="30"/>
      <c r="R21" s="27"/>
      <c r="S21" s="27"/>
    </row>
    <row r="22" spans="1:19" s="22" customFormat="1" ht="13.5" customHeight="1">
      <c r="A22" s="76">
        <v>7</v>
      </c>
      <c r="B22" s="77" t="s">
        <v>43</v>
      </c>
      <c r="C22" s="77" t="s">
        <v>43</v>
      </c>
      <c r="D22" s="77" t="s">
        <v>12</v>
      </c>
      <c r="E22" s="77">
        <v>2</v>
      </c>
      <c r="F22" s="77">
        <v>3400</v>
      </c>
      <c r="G22" s="78">
        <f t="shared" si="3"/>
        <v>6800</v>
      </c>
      <c r="H22" s="78">
        <v>3350</v>
      </c>
      <c r="I22" s="78">
        <f t="shared" si="4"/>
        <v>6700</v>
      </c>
      <c r="J22" s="78">
        <v>3300</v>
      </c>
      <c r="K22" s="78">
        <f t="shared" si="5"/>
        <v>6600</v>
      </c>
      <c r="L22" s="79" t="s">
        <v>63</v>
      </c>
      <c r="M22" s="31"/>
      <c r="N22" s="30"/>
      <c r="O22" s="28"/>
      <c r="P22" s="32"/>
      <c r="Q22" s="30"/>
      <c r="R22" s="27"/>
      <c r="S22" s="27"/>
    </row>
    <row r="23" spans="1:19" s="22" customFormat="1" ht="13.5" customHeight="1">
      <c r="A23" s="76">
        <v>8</v>
      </c>
      <c r="B23" s="77" t="s">
        <v>44</v>
      </c>
      <c r="C23" s="77" t="s">
        <v>44</v>
      </c>
      <c r="D23" s="77" t="s">
        <v>12</v>
      </c>
      <c r="E23" s="77">
        <v>2</v>
      </c>
      <c r="F23" s="77">
        <v>3400</v>
      </c>
      <c r="G23" s="78">
        <f t="shared" si="3"/>
        <v>6800</v>
      </c>
      <c r="H23" s="78">
        <v>3350</v>
      </c>
      <c r="I23" s="78">
        <f t="shared" si="4"/>
        <v>6700</v>
      </c>
      <c r="J23" s="78">
        <v>3300</v>
      </c>
      <c r="K23" s="78">
        <f t="shared" si="5"/>
        <v>6600</v>
      </c>
      <c r="L23" s="79" t="s">
        <v>63</v>
      </c>
      <c r="M23" s="31"/>
      <c r="N23" s="30"/>
      <c r="O23" s="28"/>
      <c r="P23" s="32"/>
      <c r="Q23" s="30"/>
      <c r="R23" s="27"/>
      <c r="S23" s="27"/>
    </row>
    <row r="24" spans="1:19" s="22" customFormat="1" ht="13.5" customHeight="1">
      <c r="A24" s="76">
        <v>9</v>
      </c>
      <c r="B24" s="77" t="s">
        <v>45</v>
      </c>
      <c r="C24" s="77" t="s">
        <v>45</v>
      </c>
      <c r="D24" s="77" t="s">
        <v>12</v>
      </c>
      <c r="E24" s="77">
        <v>2</v>
      </c>
      <c r="F24" s="77">
        <v>3400</v>
      </c>
      <c r="G24" s="78">
        <f t="shared" si="3"/>
        <v>6800</v>
      </c>
      <c r="H24" s="78">
        <v>3350</v>
      </c>
      <c r="I24" s="78">
        <f t="shared" si="4"/>
        <v>6700</v>
      </c>
      <c r="J24" s="78">
        <v>3300</v>
      </c>
      <c r="K24" s="78">
        <f t="shared" si="5"/>
        <v>6600</v>
      </c>
      <c r="L24" s="79" t="s">
        <v>63</v>
      </c>
      <c r="M24" s="31"/>
      <c r="N24" s="30"/>
      <c r="O24" s="28"/>
      <c r="P24" s="32"/>
      <c r="Q24" s="30"/>
      <c r="R24" s="27"/>
      <c r="S24" s="27"/>
    </row>
    <row r="25" spans="1:19" s="22" customFormat="1" ht="13.5" customHeight="1">
      <c r="A25" s="76">
        <v>10</v>
      </c>
      <c r="B25" s="77" t="s">
        <v>46</v>
      </c>
      <c r="C25" s="77" t="s">
        <v>46</v>
      </c>
      <c r="D25" s="77" t="s">
        <v>12</v>
      </c>
      <c r="E25" s="77">
        <v>2</v>
      </c>
      <c r="F25" s="77">
        <v>4400</v>
      </c>
      <c r="G25" s="78">
        <f t="shared" si="3"/>
        <v>8800</v>
      </c>
      <c r="H25" s="78">
        <v>4400</v>
      </c>
      <c r="I25" s="78">
        <f t="shared" si="4"/>
        <v>8800</v>
      </c>
      <c r="J25" s="78">
        <v>4350</v>
      </c>
      <c r="K25" s="78">
        <f t="shared" si="5"/>
        <v>8700</v>
      </c>
      <c r="L25" s="79" t="s">
        <v>63</v>
      </c>
      <c r="M25" s="31"/>
      <c r="N25" s="30"/>
      <c r="O25" s="28"/>
      <c r="P25" s="32"/>
      <c r="Q25" s="30"/>
      <c r="R25" s="27"/>
      <c r="S25" s="27"/>
    </row>
    <row r="26" spans="1:19" s="22" customFormat="1" ht="13.5" customHeight="1">
      <c r="A26" s="76">
        <v>11</v>
      </c>
      <c r="B26" s="77" t="s">
        <v>47</v>
      </c>
      <c r="C26" s="77" t="s">
        <v>47</v>
      </c>
      <c r="D26" s="77" t="s">
        <v>12</v>
      </c>
      <c r="E26" s="77">
        <v>1</v>
      </c>
      <c r="F26" s="77">
        <v>7800</v>
      </c>
      <c r="G26" s="78">
        <f t="shared" si="3"/>
        <v>7800</v>
      </c>
      <c r="H26" s="78">
        <v>7800</v>
      </c>
      <c r="I26" s="78">
        <f t="shared" si="4"/>
        <v>7800</v>
      </c>
      <c r="J26" s="78">
        <v>7750</v>
      </c>
      <c r="K26" s="78">
        <f t="shared" si="5"/>
        <v>7750</v>
      </c>
      <c r="L26" s="79" t="s">
        <v>63</v>
      </c>
      <c r="M26" s="31"/>
      <c r="N26" s="30"/>
      <c r="O26" s="28"/>
      <c r="P26" s="32"/>
      <c r="Q26" s="30"/>
      <c r="R26" s="27"/>
      <c r="S26" s="27"/>
    </row>
    <row r="27" spans="1:19" s="22" customFormat="1" ht="13.5" customHeight="1">
      <c r="A27" s="76">
        <v>12</v>
      </c>
      <c r="B27" s="77" t="s">
        <v>48</v>
      </c>
      <c r="C27" s="77" t="s">
        <v>48</v>
      </c>
      <c r="D27" s="77" t="s">
        <v>12</v>
      </c>
      <c r="E27" s="77">
        <v>1</v>
      </c>
      <c r="F27" s="77">
        <v>4300</v>
      </c>
      <c r="G27" s="78">
        <f t="shared" si="3"/>
        <v>4300</v>
      </c>
      <c r="H27" s="78">
        <v>4300</v>
      </c>
      <c r="I27" s="78">
        <f t="shared" si="4"/>
        <v>4300</v>
      </c>
      <c r="J27" s="78">
        <v>4250</v>
      </c>
      <c r="K27" s="78">
        <f t="shared" si="5"/>
        <v>4250</v>
      </c>
      <c r="L27" s="79" t="s">
        <v>63</v>
      </c>
      <c r="M27" s="31"/>
      <c r="N27" s="30"/>
      <c r="O27" s="28"/>
      <c r="P27" s="32"/>
      <c r="Q27" s="30"/>
      <c r="R27" s="27"/>
      <c r="S27" s="27"/>
    </row>
    <row r="28" spans="1:19" s="22" customFormat="1" ht="13.5" customHeight="1">
      <c r="A28" s="76">
        <v>13</v>
      </c>
      <c r="B28" s="77" t="s">
        <v>49</v>
      </c>
      <c r="C28" s="77" t="s">
        <v>49</v>
      </c>
      <c r="D28" s="77" t="s">
        <v>12</v>
      </c>
      <c r="E28" s="77">
        <v>1</v>
      </c>
      <c r="F28" s="77">
        <v>7800</v>
      </c>
      <c r="G28" s="78">
        <f t="shared" si="3"/>
        <v>7800</v>
      </c>
      <c r="H28" s="78">
        <v>7800</v>
      </c>
      <c r="I28" s="78">
        <f t="shared" si="4"/>
        <v>7800</v>
      </c>
      <c r="J28" s="78">
        <v>7750</v>
      </c>
      <c r="K28" s="78">
        <f t="shared" si="5"/>
        <v>7750</v>
      </c>
      <c r="L28" s="79" t="s">
        <v>63</v>
      </c>
      <c r="M28" s="31"/>
      <c r="N28" s="30"/>
      <c r="O28" s="28"/>
      <c r="P28" s="32"/>
      <c r="Q28" s="30"/>
      <c r="R28" s="27"/>
      <c r="S28" s="27"/>
    </row>
    <row r="29" spans="1:19" s="22" customFormat="1" ht="13.5" customHeight="1">
      <c r="A29" s="76">
        <v>14</v>
      </c>
      <c r="B29" s="77" t="s">
        <v>50</v>
      </c>
      <c r="C29" s="77" t="s">
        <v>50</v>
      </c>
      <c r="D29" s="77" t="s">
        <v>12</v>
      </c>
      <c r="E29" s="77">
        <v>10</v>
      </c>
      <c r="F29" s="77">
        <v>6300</v>
      </c>
      <c r="G29" s="78">
        <f t="shared" si="3"/>
        <v>63000</v>
      </c>
      <c r="H29" s="78">
        <v>6000</v>
      </c>
      <c r="I29" s="78">
        <f t="shared" si="4"/>
        <v>60000</v>
      </c>
      <c r="J29" s="78">
        <v>5900</v>
      </c>
      <c r="K29" s="78">
        <f t="shared" si="5"/>
        <v>59000</v>
      </c>
      <c r="L29" s="79" t="s">
        <v>63</v>
      </c>
      <c r="M29" s="31"/>
      <c r="N29" s="30"/>
      <c r="O29" s="28"/>
      <c r="P29" s="32"/>
      <c r="Q29" s="30"/>
      <c r="R29" s="27"/>
      <c r="S29" s="27"/>
    </row>
    <row r="30" spans="1:19" s="22" customFormat="1" ht="13.5" customHeight="1">
      <c r="A30" s="76">
        <v>15</v>
      </c>
      <c r="B30" s="77" t="s">
        <v>51</v>
      </c>
      <c r="C30" s="77" t="s">
        <v>51</v>
      </c>
      <c r="D30" s="77" t="s">
        <v>12</v>
      </c>
      <c r="E30" s="77">
        <v>3</v>
      </c>
      <c r="F30" s="77">
        <v>6700</v>
      </c>
      <c r="G30" s="78">
        <f t="shared" si="3"/>
        <v>20100</v>
      </c>
      <c r="H30" s="78">
        <v>6700</v>
      </c>
      <c r="I30" s="78">
        <f t="shared" si="4"/>
        <v>20100</v>
      </c>
      <c r="J30" s="78">
        <v>6600</v>
      </c>
      <c r="K30" s="78">
        <f t="shared" si="5"/>
        <v>19800</v>
      </c>
      <c r="L30" s="79" t="s">
        <v>63</v>
      </c>
      <c r="M30" s="31"/>
      <c r="N30" s="30"/>
      <c r="O30" s="28"/>
      <c r="P30" s="32"/>
      <c r="Q30" s="30"/>
      <c r="R30" s="27"/>
      <c r="S30" s="27"/>
    </row>
    <row r="31" spans="1:19" s="22" customFormat="1" ht="13.5" customHeight="1">
      <c r="A31" s="76">
        <v>16</v>
      </c>
      <c r="B31" s="77" t="s">
        <v>52</v>
      </c>
      <c r="C31" s="77" t="s">
        <v>52</v>
      </c>
      <c r="D31" s="77" t="s">
        <v>12</v>
      </c>
      <c r="E31" s="77">
        <v>1</v>
      </c>
      <c r="F31" s="77">
        <v>162000</v>
      </c>
      <c r="G31" s="78">
        <f t="shared" si="3"/>
        <v>162000</v>
      </c>
      <c r="H31" s="78">
        <v>160250</v>
      </c>
      <c r="I31" s="78">
        <f t="shared" si="4"/>
        <v>160250</v>
      </c>
      <c r="J31" s="78">
        <v>160100</v>
      </c>
      <c r="K31" s="78">
        <f t="shared" si="5"/>
        <v>160100</v>
      </c>
      <c r="L31" s="79" t="s">
        <v>63</v>
      </c>
      <c r="M31" s="31"/>
      <c r="N31" s="30"/>
      <c r="O31" s="28"/>
      <c r="P31" s="32"/>
      <c r="Q31" s="30"/>
      <c r="R31" s="27"/>
      <c r="S31" s="27"/>
    </row>
    <row r="32" spans="1:19" s="22" customFormat="1" ht="13.5" customHeight="1">
      <c r="A32" s="76">
        <v>17</v>
      </c>
      <c r="B32" s="77" t="s">
        <v>53</v>
      </c>
      <c r="C32" s="77" t="s">
        <v>53</v>
      </c>
      <c r="D32" s="77" t="s">
        <v>12</v>
      </c>
      <c r="E32" s="77">
        <v>1</v>
      </c>
      <c r="F32" s="77">
        <v>53500</v>
      </c>
      <c r="G32" s="78">
        <f t="shared" si="3"/>
        <v>53500</v>
      </c>
      <c r="H32" s="78">
        <v>51650</v>
      </c>
      <c r="I32" s="78">
        <f t="shared" si="4"/>
        <v>51650</v>
      </c>
      <c r="J32" s="78">
        <v>51600</v>
      </c>
      <c r="K32" s="78">
        <f t="shared" si="5"/>
        <v>51600</v>
      </c>
      <c r="L32" s="79" t="s">
        <v>63</v>
      </c>
      <c r="M32" s="31"/>
      <c r="N32" s="30"/>
      <c r="O32" s="28"/>
      <c r="P32" s="32"/>
      <c r="Q32" s="30"/>
      <c r="R32" s="27"/>
      <c r="S32" s="27"/>
    </row>
    <row r="33" spans="1:24" s="22" customFormat="1" ht="13.5" customHeight="1">
      <c r="A33" s="76">
        <v>18</v>
      </c>
      <c r="B33" s="77" t="s">
        <v>54</v>
      </c>
      <c r="C33" s="77" t="s">
        <v>54</v>
      </c>
      <c r="D33" s="77" t="s">
        <v>12</v>
      </c>
      <c r="E33" s="77">
        <v>1</v>
      </c>
      <c r="F33" s="77">
        <v>390000</v>
      </c>
      <c r="G33" s="78">
        <f t="shared" si="3"/>
        <v>390000</v>
      </c>
      <c r="H33" s="78">
        <v>387900</v>
      </c>
      <c r="I33" s="78">
        <f t="shared" si="4"/>
        <v>387900</v>
      </c>
      <c r="J33" s="78">
        <v>387800</v>
      </c>
      <c r="K33" s="78">
        <f t="shared" si="5"/>
        <v>387800</v>
      </c>
      <c r="L33" s="79" t="s">
        <v>63</v>
      </c>
      <c r="M33" s="31"/>
      <c r="N33" s="30"/>
      <c r="O33" s="28"/>
      <c r="P33" s="32"/>
      <c r="Q33" s="30"/>
      <c r="R33" s="27"/>
      <c r="S33" s="27"/>
    </row>
    <row r="34" spans="1:24" s="22" customFormat="1" ht="13.5" customHeight="1">
      <c r="A34" s="76">
        <v>19</v>
      </c>
      <c r="B34" s="77" t="s">
        <v>55</v>
      </c>
      <c r="C34" s="77" t="s">
        <v>55</v>
      </c>
      <c r="D34" s="77" t="s">
        <v>12</v>
      </c>
      <c r="E34" s="77">
        <v>1</v>
      </c>
      <c r="F34" s="77">
        <v>98000</v>
      </c>
      <c r="G34" s="78">
        <f t="shared" si="3"/>
        <v>98000</v>
      </c>
      <c r="H34" s="78">
        <v>98000</v>
      </c>
      <c r="I34" s="78">
        <f t="shared" si="4"/>
        <v>98000</v>
      </c>
      <c r="J34" s="78">
        <v>97500</v>
      </c>
      <c r="K34" s="78">
        <f t="shared" si="5"/>
        <v>97500</v>
      </c>
      <c r="L34" s="79" t="s">
        <v>63</v>
      </c>
      <c r="M34" s="31"/>
      <c r="N34" s="30"/>
      <c r="O34" s="28"/>
      <c r="P34" s="32"/>
      <c r="Q34" s="30"/>
      <c r="R34" s="27"/>
      <c r="S34" s="27"/>
    </row>
    <row r="35" spans="1:24" s="22" customFormat="1" ht="13.5" customHeight="1">
      <c r="A35" s="76">
        <v>20</v>
      </c>
      <c r="B35" s="77" t="s">
        <v>56</v>
      </c>
      <c r="C35" s="77" t="s">
        <v>56</v>
      </c>
      <c r="D35" s="77" t="s">
        <v>12</v>
      </c>
      <c r="E35" s="77">
        <v>6</v>
      </c>
      <c r="F35" s="77">
        <v>3300</v>
      </c>
      <c r="G35" s="78">
        <f t="shared" si="3"/>
        <v>19800</v>
      </c>
      <c r="H35" s="78">
        <v>3200</v>
      </c>
      <c r="I35" s="78">
        <f t="shared" si="4"/>
        <v>19200</v>
      </c>
      <c r="J35" s="78">
        <v>3120</v>
      </c>
      <c r="K35" s="78">
        <f t="shared" si="5"/>
        <v>18720</v>
      </c>
      <c r="L35" s="79" t="s">
        <v>63</v>
      </c>
      <c r="M35" s="31"/>
      <c r="N35" s="30"/>
      <c r="O35" s="28"/>
      <c r="P35" s="32"/>
      <c r="Q35" s="30"/>
      <c r="R35" s="27"/>
      <c r="S35" s="27"/>
    </row>
    <row r="36" spans="1:24" s="22" customFormat="1" ht="13.5" customHeight="1">
      <c r="A36" s="76">
        <v>21</v>
      </c>
      <c r="B36" s="77" t="s">
        <v>57</v>
      </c>
      <c r="C36" s="77" t="s">
        <v>57</v>
      </c>
      <c r="D36" s="77" t="s">
        <v>61</v>
      </c>
      <c r="E36" s="77">
        <v>10</v>
      </c>
      <c r="F36" s="77">
        <v>1300</v>
      </c>
      <c r="G36" s="78">
        <f t="shared" si="3"/>
        <v>13000</v>
      </c>
      <c r="H36" s="78">
        <v>1300</v>
      </c>
      <c r="I36" s="78">
        <f t="shared" si="4"/>
        <v>13000</v>
      </c>
      <c r="J36" s="78">
        <v>1240</v>
      </c>
      <c r="K36" s="78">
        <f t="shared" si="5"/>
        <v>12400</v>
      </c>
      <c r="L36" s="79" t="s">
        <v>63</v>
      </c>
      <c r="M36" s="31"/>
      <c r="N36" s="30"/>
      <c r="O36" s="28"/>
      <c r="P36" s="32"/>
      <c r="Q36" s="30"/>
      <c r="R36" s="27"/>
      <c r="S36" s="27"/>
    </row>
    <row r="37" spans="1:24" s="22" customFormat="1" ht="13.5" customHeight="1">
      <c r="A37" s="76">
        <v>22</v>
      </c>
      <c r="B37" s="77" t="s">
        <v>58</v>
      </c>
      <c r="C37" s="77" t="s">
        <v>58</v>
      </c>
      <c r="D37" s="77" t="s">
        <v>60</v>
      </c>
      <c r="E37" s="77">
        <v>3</v>
      </c>
      <c r="F37" s="77">
        <v>143500</v>
      </c>
      <c r="G37" s="78">
        <f t="shared" si="3"/>
        <v>430500</v>
      </c>
      <c r="H37" s="78">
        <v>141900</v>
      </c>
      <c r="I37" s="78">
        <f t="shared" si="4"/>
        <v>425700</v>
      </c>
      <c r="J37" s="78">
        <v>141855</v>
      </c>
      <c r="K37" s="78">
        <f t="shared" si="5"/>
        <v>425565</v>
      </c>
      <c r="L37" s="79" t="s">
        <v>63</v>
      </c>
      <c r="M37" s="31"/>
      <c r="N37" s="30"/>
      <c r="O37" s="28"/>
      <c r="P37" s="32"/>
      <c r="Q37" s="30"/>
      <c r="R37" s="27"/>
      <c r="S37" s="27"/>
    </row>
    <row r="38" spans="1:24" s="22" customFormat="1" ht="13.5" customHeight="1">
      <c r="A38" s="76">
        <v>23</v>
      </c>
      <c r="B38" s="77" t="s">
        <v>59</v>
      </c>
      <c r="C38" s="77" t="s">
        <v>59</v>
      </c>
      <c r="D38" s="77" t="s">
        <v>60</v>
      </c>
      <c r="E38" s="77">
        <v>3</v>
      </c>
      <c r="F38" s="77">
        <v>112000</v>
      </c>
      <c r="G38" s="78">
        <f t="shared" si="3"/>
        <v>336000</v>
      </c>
      <c r="H38" s="78">
        <v>111250</v>
      </c>
      <c r="I38" s="78">
        <f t="shared" si="4"/>
        <v>333750</v>
      </c>
      <c r="J38" s="78">
        <v>110000</v>
      </c>
      <c r="K38" s="78">
        <f t="shared" si="5"/>
        <v>330000</v>
      </c>
      <c r="L38" s="79" t="s">
        <v>63</v>
      </c>
      <c r="M38" s="31"/>
      <c r="N38" s="30"/>
      <c r="O38" s="28"/>
      <c r="P38" s="32"/>
      <c r="Q38" s="30"/>
      <c r="R38" s="27"/>
      <c r="S38" s="27"/>
    </row>
    <row r="39" spans="1:24" s="33" customFormat="1" ht="19.5" customHeight="1">
      <c r="A39" s="86"/>
      <c r="B39" s="87"/>
      <c r="C39" s="87"/>
      <c r="D39" s="88"/>
      <c r="E39" s="89"/>
      <c r="F39" s="90"/>
      <c r="G39" s="91">
        <f>SUM(G16:G38)</f>
        <v>1776250</v>
      </c>
      <c r="H39" s="91"/>
      <c r="I39" s="91">
        <f>SUM(I16:I38)</f>
        <v>1757550</v>
      </c>
      <c r="J39" s="91"/>
      <c r="K39" s="91">
        <f>SUM(K16:K38)</f>
        <v>1745835</v>
      </c>
      <c r="L39" s="91">
        <f>K39</f>
        <v>1745835</v>
      </c>
      <c r="M39" s="36" t="e">
        <f>SUM(#REF!)</f>
        <v>#REF!</v>
      </c>
      <c r="N39" s="37"/>
      <c r="Q39" s="34"/>
      <c r="R39" s="35"/>
    </row>
    <row r="40" spans="1:24" s="22" customFormat="1" ht="19.5" customHeight="1">
      <c r="A40" s="28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8"/>
      <c r="M40" s="39"/>
      <c r="N40" s="39"/>
      <c r="O40" s="39"/>
      <c r="P40" s="39"/>
      <c r="Q40" s="39"/>
      <c r="R40" s="40"/>
      <c r="S40" s="39"/>
      <c r="T40" s="39"/>
      <c r="U40" s="39"/>
      <c r="V40" s="27"/>
      <c r="W40" s="27"/>
      <c r="X40" s="27"/>
    </row>
    <row r="41" spans="1:24" s="41" customFormat="1" ht="18.75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</row>
    <row r="42" spans="1:24" s="22" customFormat="1" ht="11.25" customHeight="1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</row>
    <row r="43" spans="1:24" s="22" customFormat="1" ht="9.75" customHeight="1">
      <c r="A43" s="28"/>
      <c r="B43" s="28"/>
      <c r="C43" s="28"/>
      <c r="D43" s="73"/>
      <c r="E43" s="73"/>
      <c r="F43" s="74"/>
      <c r="G43" s="74"/>
      <c r="H43" s="74"/>
      <c r="I43" s="74"/>
      <c r="J43" s="74"/>
      <c r="K43" s="74"/>
      <c r="L43" s="65"/>
      <c r="M43" s="39"/>
      <c r="N43" s="39"/>
      <c r="O43" s="39"/>
      <c r="P43" s="39"/>
      <c r="Q43" s="39"/>
      <c r="R43" s="40"/>
      <c r="S43" s="39"/>
      <c r="T43" s="39"/>
      <c r="U43" s="39"/>
      <c r="V43" s="27"/>
      <c r="W43" s="27"/>
      <c r="X43" s="27"/>
    </row>
    <row r="44" spans="1:24" s="22" customFormat="1" ht="21" hidden="1" customHeight="1">
      <c r="A44" s="41" t="s">
        <v>13</v>
      </c>
      <c r="B44" s="41"/>
      <c r="C44" s="27"/>
      <c r="E44" s="27"/>
      <c r="F44" s="27"/>
      <c r="G44" s="27"/>
      <c r="H44" s="27"/>
      <c r="I44" s="27"/>
      <c r="J44" s="27"/>
      <c r="K44" s="27"/>
      <c r="L44" s="38"/>
      <c r="M44" s="39"/>
      <c r="N44" s="39"/>
      <c r="O44" s="39"/>
      <c r="P44" s="39"/>
      <c r="Q44" s="39"/>
      <c r="R44" s="40"/>
      <c r="S44" s="39"/>
      <c r="T44" s="39"/>
      <c r="U44" s="39"/>
      <c r="V44" s="27"/>
      <c r="W44" s="27"/>
      <c r="X44" s="27"/>
    </row>
    <row r="45" spans="1:24" s="44" customFormat="1" ht="21.75" hidden="1" customHeight="1">
      <c r="B45" s="42" t="s">
        <v>23</v>
      </c>
      <c r="C45" s="27" t="s">
        <v>25</v>
      </c>
      <c r="D45" s="42"/>
      <c r="E45" s="22"/>
      <c r="F45" s="45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14"/>
      <c r="R45" s="46"/>
      <c r="S45" s="46"/>
      <c r="T45" s="46"/>
      <c r="U45" s="46"/>
      <c r="V45" s="46"/>
      <c r="W45" s="46"/>
    </row>
    <row r="46" spans="1:24" s="44" customFormat="1" ht="18" hidden="1" customHeight="1">
      <c r="A46" s="47" t="s">
        <v>14</v>
      </c>
      <c r="B46" s="47"/>
      <c r="C46" s="42"/>
      <c r="D46" s="27"/>
      <c r="E46" s="42"/>
      <c r="F46" s="22"/>
      <c r="G46" s="45"/>
      <c r="H46" s="45"/>
      <c r="I46" s="45"/>
      <c r="J46" s="45"/>
      <c r="K46" s="45"/>
      <c r="L46" s="46"/>
      <c r="M46" s="46"/>
      <c r="N46" s="46"/>
      <c r="O46" s="46"/>
      <c r="P46" s="46"/>
      <c r="Q46" s="46"/>
      <c r="R46" s="14"/>
      <c r="S46" s="46"/>
      <c r="T46" s="46"/>
      <c r="U46" s="46"/>
      <c r="V46" s="46"/>
      <c r="W46" s="46"/>
      <c r="X46" s="46"/>
    </row>
    <row r="47" spans="1:24" s="44" customFormat="1" ht="14.25" hidden="1" customHeight="1">
      <c r="B47" s="42" t="s">
        <v>15</v>
      </c>
      <c r="C47" s="27" t="s">
        <v>26</v>
      </c>
      <c r="D47" s="42"/>
      <c r="E47" s="22"/>
      <c r="F47" s="45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14"/>
      <c r="R47" s="46"/>
      <c r="S47" s="46"/>
      <c r="T47" s="46"/>
      <c r="U47" s="46"/>
      <c r="V47" s="46"/>
      <c r="W47" s="46"/>
    </row>
    <row r="48" spans="1:24" s="48" customFormat="1" ht="17.25" hidden="1" customHeight="1">
      <c r="B48" s="49" t="s">
        <v>24</v>
      </c>
      <c r="C48" s="50" t="s">
        <v>16</v>
      </c>
      <c r="D48" s="49"/>
      <c r="E48" s="43"/>
      <c r="F48" s="64"/>
      <c r="G48" s="46"/>
      <c r="H48" s="46"/>
      <c r="I48" s="46"/>
      <c r="J48" s="46"/>
      <c r="K48" s="46"/>
      <c r="L48" s="52"/>
      <c r="M48" s="46"/>
      <c r="N48" s="46"/>
      <c r="O48" s="46"/>
      <c r="P48" s="46"/>
      <c r="Q48" s="53"/>
    </row>
    <row r="49" spans="1:23" s="44" customFormat="1" ht="21" hidden="1" customHeight="1">
      <c r="B49" s="42" t="s">
        <v>17</v>
      </c>
      <c r="C49" s="27" t="s">
        <v>18</v>
      </c>
      <c r="D49" s="42"/>
      <c r="E49" s="22"/>
      <c r="F49" s="45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14"/>
      <c r="R49" s="46"/>
      <c r="S49" s="46"/>
      <c r="T49" s="46"/>
      <c r="U49" s="46"/>
      <c r="V49" s="46"/>
      <c r="W49" s="46"/>
    </row>
    <row r="50" spans="1:23" s="49" customFormat="1" ht="16.5" hidden="1" customHeight="1">
      <c r="A50" s="54"/>
      <c r="B50" s="55" t="s">
        <v>19</v>
      </c>
      <c r="C50" s="55" t="s">
        <v>27</v>
      </c>
      <c r="D50" s="55"/>
      <c r="E50" s="62"/>
      <c r="F50" s="62"/>
      <c r="G50" s="62"/>
      <c r="H50" s="62"/>
      <c r="I50" s="62"/>
      <c r="J50" s="62"/>
      <c r="K50" s="62"/>
      <c r="L50" s="55"/>
      <c r="M50" s="55"/>
      <c r="N50" s="55"/>
      <c r="O50" s="55"/>
      <c r="P50" s="55"/>
      <c r="Q50" s="56"/>
      <c r="R50" s="55"/>
      <c r="S50" s="55"/>
      <c r="T50" s="51"/>
    </row>
    <row r="51" spans="1:23" s="22" customFormat="1" ht="19.5" hidden="1" customHeight="1">
      <c r="A51" s="57" t="s">
        <v>20</v>
      </c>
      <c r="B51" s="57"/>
      <c r="C51" s="58"/>
      <c r="D51" s="58"/>
      <c r="L51" s="42"/>
      <c r="M51" s="43"/>
      <c r="N51" s="43"/>
      <c r="O51" s="43"/>
      <c r="P51" s="43"/>
      <c r="Q51" s="43"/>
      <c r="R51" s="14"/>
      <c r="S51" s="43"/>
      <c r="T51" s="43"/>
      <c r="U51" s="43"/>
    </row>
    <row r="52" spans="1:23" s="22" customFormat="1" ht="19.5" hidden="1" customHeight="1">
      <c r="B52" s="22" t="s">
        <v>21</v>
      </c>
      <c r="C52" s="22" t="s">
        <v>28</v>
      </c>
      <c r="L52" s="43"/>
      <c r="M52" s="43"/>
      <c r="N52" s="43"/>
      <c r="O52" s="43"/>
      <c r="P52" s="43"/>
      <c r="Q52" s="14"/>
      <c r="R52" s="43"/>
      <c r="S52" s="43"/>
      <c r="T52" s="43"/>
    </row>
    <row r="53" spans="1:23" ht="21" hidden="1" customHeight="1"/>
    <row r="54" spans="1:23" hidden="1"/>
  </sheetData>
  <mergeCells count="26">
    <mergeCell ref="D43:E43"/>
    <mergeCell ref="F43:K43"/>
    <mergeCell ref="A41:L41"/>
    <mergeCell ref="L13:L15"/>
    <mergeCell ref="E14:E15"/>
    <mergeCell ref="F14:F15"/>
    <mergeCell ref="G14:G15"/>
    <mergeCell ref="A13:A15"/>
    <mergeCell ref="B13:B15"/>
    <mergeCell ref="C13:C15"/>
    <mergeCell ref="D13:D15"/>
    <mergeCell ref="E13:G13"/>
    <mergeCell ref="H13:K13"/>
    <mergeCell ref="J14:K14"/>
    <mergeCell ref="H14:I14"/>
    <mergeCell ref="A8:D8"/>
    <mergeCell ref="A9:K9"/>
    <mergeCell ref="A10:O10"/>
    <mergeCell ref="V10:X10"/>
    <mergeCell ref="A12:L12"/>
    <mergeCell ref="A7:D7"/>
    <mergeCell ref="A2:K2"/>
    <mergeCell ref="A3:K3"/>
    <mergeCell ref="A4:D4"/>
    <mergeCell ref="A5:C5"/>
    <mergeCell ref="A6:L6"/>
  </mergeCells>
  <pageMargins left="0.31496062992125984" right="0.15748031496062992" top="0.64" bottom="0.19685039370078741" header="0.11811023622047245" footer="0.15748031496062992"/>
  <pageSetup paperSize="9" scale="74" fitToWidth="2" fitToHeight="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 итогов ЗЦП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402.1</dc:creator>
  <cp:lastModifiedBy>Buhg1</cp:lastModifiedBy>
  <cp:lastPrinted>2017-12-13T06:33:31Z</cp:lastPrinted>
  <dcterms:created xsi:type="dcterms:W3CDTF">2017-08-07T04:16:40Z</dcterms:created>
  <dcterms:modified xsi:type="dcterms:W3CDTF">2018-07-17T13:19:55Z</dcterms:modified>
</cp:coreProperties>
</file>